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<sst xmlns="http://schemas.openxmlformats.org/spreadsheetml/2006/main" count="125" uniqueCount="125">
  <si>
    <t>Налог на доходы физич.лиц</t>
  </si>
  <si>
    <t>Налоги на совокупный доход</t>
  </si>
  <si>
    <t>ЕНВД</t>
  </si>
  <si>
    <t>ЕСХН</t>
  </si>
  <si>
    <t>Налоги на имущество</t>
  </si>
  <si>
    <t>Налог на имущество физич. Лиц</t>
  </si>
  <si>
    <t>Земельный налог</t>
  </si>
  <si>
    <t>Госпошлина</t>
  </si>
  <si>
    <t>Неналоговые доходы</t>
  </si>
  <si>
    <t>Исполнено</t>
  </si>
  <si>
    <t>Назначено</t>
  </si>
  <si>
    <t xml:space="preserve">         Коды</t>
  </si>
  <si>
    <t>бюджетной</t>
  </si>
  <si>
    <t>классиификации</t>
  </si>
  <si>
    <t>00010102000010000110</t>
  </si>
  <si>
    <t>00010500000000000000</t>
  </si>
  <si>
    <t>00010502000020000110</t>
  </si>
  <si>
    <t>00010503000010000110</t>
  </si>
  <si>
    <t>00010600000000000000</t>
  </si>
  <si>
    <t>00010601030100000110</t>
  </si>
  <si>
    <t>00010606000000000110</t>
  </si>
  <si>
    <t>00010800000000000000</t>
  </si>
  <si>
    <t>Доходы от использовния имущества</t>
  </si>
  <si>
    <t>00011100000000000000</t>
  </si>
  <si>
    <t xml:space="preserve">Платежи при польз.природным  ресурсами </t>
  </si>
  <si>
    <t>00011200000000000000</t>
  </si>
  <si>
    <t>Доходы от продажи материальних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</si>
  <si>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</si>
  <si>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</si>
  <si>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</si>
  <si>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санкции,возмещение ущерба</t>
  </si>
  <si>
    <t>00011600000000000000</t>
  </si>
  <si>
    <t>Налоговые и неналоговые доходы</t>
  </si>
  <si>
    <t>00010000000000000000</t>
  </si>
  <si>
    <t>00011700000000000000</t>
  </si>
  <si>
    <t xml:space="preserve">    </t>
  </si>
  <si>
    <t>Испол-</t>
  </si>
  <si>
    <t xml:space="preserve">нено </t>
  </si>
  <si>
    <t xml:space="preserve">     %</t>
  </si>
  <si>
    <t>Безвозмездные поступления</t>
  </si>
  <si>
    <t>00020000000000000000</t>
  </si>
  <si>
    <t>ДОТАЦИИ</t>
  </si>
  <si>
    <t>СУБСИДИИ</t>
  </si>
  <si>
    <t>Прочие субсидии</t>
  </si>
  <si>
    <t>Субвенция</t>
  </si>
  <si>
    <t>Субвеция бюджетам на составление списков кандидатов в присяжные заседатели Фед.судов</t>
  </si>
  <si>
    <t>Субвенция бюджетам на осуществление первичного воинского учута</t>
  </si>
  <si>
    <t>Субвенции на выполнение передаваемых полномочий РФ</t>
  </si>
  <si>
    <t>Субвенции на обеспечение жилыми помещения детей-сирот</t>
  </si>
  <si>
    <t>Субвенции на содержание ребенка в семье опекуна</t>
  </si>
  <si>
    <t>Иные межбюджетные трасферты</t>
  </si>
  <si>
    <t>Возврат остатков субсидий, субвенций и иных межбюджетных трансфертов, имеющих целевое назначение,прошлых лет</t>
  </si>
  <si>
    <t>00021900000000000000</t>
  </si>
  <si>
    <t xml:space="preserve">Задолженность и перерасчеты по отмененным налогам , сборам </t>
  </si>
  <si>
    <t>00010900000000000000</t>
  </si>
  <si>
    <t>Межбюджетные трансферты,передаваемые бюджетам на господдержку лучших работников муниц.учреждений культуры находящихся на территориях сельпоселений</t>
  </si>
  <si>
    <t>Акцизы</t>
  </si>
  <si>
    <t>00010300000000000000</t>
  </si>
  <si>
    <t>Доходы от оказания платных услуг и компенсации затрат государства</t>
  </si>
  <si>
    <t>00011300000000000000</t>
  </si>
  <si>
    <t>Субсидии бюджетам на подержку отрасли культуры</t>
  </si>
  <si>
    <t>Межбюджетные трансферты , передаваемые бюджетам муниципальных районов для компенсации дополнительных расходов, возникших в результате решений,принятых органами власти другого уровня</t>
  </si>
  <si>
    <t xml:space="preserve">на  </t>
  </si>
  <si>
    <t>ВСЕГО ДОХОДОВ</t>
  </si>
  <si>
    <t>Субвенция бюджетам  муниц. Районов на компенсацию части род.платы</t>
  </si>
  <si>
    <t>Субсидии бюджетам муниц. Районов на поддержку гос.программ субъектов РФ миниципальных программ формирования современной городской среды</t>
  </si>
  <si>
    <t>00020225519050000150</t>
  </si>
  <si>
    <t>00020225555050000150</t>
  </si>
  <si>
    <t>00020230029000000150</t>
  </si>
  <si>
    <t>00020204053000000150</t>
  </si>
  <si>
    <t>Прочие безвозмезд.поступленния</t>
  </si>
  <si>
    <t>Налог,взимаемый в связи с применением упращенной системы налогообложения</t>
  </si>
  <si>
    <t>00010501000000000000</t>
  </si>
  <si>
    <t>дотации на выравнивание бюджетной обеспеченности</t>
  </si>
  <si>
    <t>00020215001000000150</t>
  </si>
  <si>
    <t>00020215000000000150</t>
  </si>
  <si>
    <t>00020220000000000150</t>
  </si>
  <si>
    <t>00020230000000000150</t>
  </si>
  <si>
    <t>00020230024000000150</t>
  </si>
  <si>
    <t>00020230027000000150</t>
  </si>
  <si>
    <t>00020229999000000150</t>
  </si>
  <si>
    <t>Безвозмездные поступления от негосударственных организаций</t>
  </si>
  <si>
    <t>Субсидии бюджетам на софинансирование капитальныхвложенийив объекты муниц.собственности</t>
  </si>
  <si>
    <t>прочие дотации</t>
  </si>
  <si>
    <t>00020219999000000150</t>
  </si>
  <si>
    <t>00020235082050000150</t>
  </si>
  <si>
    <t>00020235118050000150</t>
  </si>
  <si>
    <t>Субсидии бюджетам муниц.районов на строительство,модернизацию,ремонт и содержание автом.дорог</t>
  </si>
  <si>
    <t>00020220041050000150</t>
  </si>
  <si>
    <t>Субсидии бюджетам мун.районов на благоустройство зданий гос. И муниц.общеобраз .организаций в целях соблюдения требований к воздушно-тепловому режиму,водосн.и канализации</t>
  </si>
  <si>
    <t>00020225255050000150</t>
  </si>
  <si>
    <t>субсидии бюджетам мун.районов на органицию бесплатного горячего питания обучающихся , получающих начальное общее образование</t>
  </si>
  <si>
    <t>00020235303050000150</t>
  </si>
  <si>
    <t>Субвенция бюджетам муниц.районовна ежемесячное денежное вознаграждение за классное руководство педработникам</t>
  </si>
  <si>
    <t>Безвозмездные поступления
 от доугих бюджетов бюджетной системы РФ</t>
  </si>
  <si>
    <t>00020200000000000000</t>
  </si>
  <si>
    <t>00020700000000000000</t>
  </si>
  <si>
    <t>00020400000000000000</t>
  </si>
  <si>
    <t>00010504000020000110</t>
  </si>
  <si>
    <t>Налог взимаемый в связи с применением патентной системы налогообложения</t>
  </si>
  <si>
    <t>0002021500900000150</t>
  </si>
  <si>
    <t>00020800000000000000</t>
  </si>
  <si>
    <t>Перечисления для осуществления возврата излишне уплаченных или излишне взысканных сумм налогов</t>
  </si>
  <si>
    <t>00021800000000000000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</si>
  <si>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назначение,прошлых лет</t>
  </si>
  <si>
    <t>Дотации бюджетам МР на частичную компенсацию дополнительных расходов на повышение оплаты труда</t>
  </si>
  <si>
    <t>00020225304050000150</t>
  </si>
  <si>
    <t>00020227112050000150</t>
  </si>
  <si>
    <t>00020235120050000150</t>
  </si>
  <si>
    <t>00020225467050000150</t>
  </si>
  <si>
    <t>Субсидии бюджетам МР на обеспечение развития и укрепления материально технической базы домов культуры</t>
  </si>
  <si>
    <t>00020240000000000150</t>
  </si>
  <si>
    <t>00020245160050000150</t>
  </si>
  <si>
    <t>2022 год</t>
  </si>
  <si>
    <t>00020249999050000150</t>
  </si>
  <si>
    <t xml:space="preserve">Прочие межбюджетные трансферты, передаваемые бюджетам муниципальных районов </t>
  </si>
  <si>
    <t xml:space="preserve">                   Доходы консолидированного бюджета МР "Лакский район" за 2022 г. </t>
  </si>
  <si>
    <t>за</t>
  </si>
  <si>
    <t>Субвенции бюджетам МР на проведение мероприятий по обеспечению деятельности советников директора</t>
  </si>
  <si>
    <t>00020235179050000150</t>
  </si>
  <si>
    <t>Прочие субвенции бюджетам муниц.район.</t>
  </si>
  <si>
    <t>00020239999050000150</t>
  </si>
  <si>
    <t xml:space="preserve">        Приложение № 1 </t>
  </si>
  <si>
    <t xml:space="preserve">        к решению собрание депутатов МР "Лакский район"№</t>
  </si>
  <si>
    <t xml:space="preserve">        от__________________________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</si>
</sst>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13" xfId="0" applyFont="1" applyBorder="1" applyAlignment="1">
      <alignment/>
    </xf>
    <xf numFmtId="0" fontId="36" fillId="0" borderId="13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164" fontId="48" fillId="0" borderId="13" xfId="0" applyNumberFormat="1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3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13" xfId="0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50" fillId="0" borderId="0" xfId="0" applyFont="1" applyAlignment="1">
      <alignment/>
    </xf>
    <xf numFmtId="165" fontId="45" fillId="0" borderId="13" xfId="0" applyNumberFormat="1" applyFont="1" applyBorder="1" applyAlignment="1">
      <alignment/>
    </xf>
    <xf numFmtId="0" fontId="51" fillId="0" borderId="13" xfId="0" applyFont="1" applyBorder="1" applyAlignment="1">
      <alignment wrapText="1"/>
    </xf>
    <xf numFmtId="165" fontId="36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 wrapText="1"/>
    </xf>
    <xf numFmtId="49" fontId="54" fillId="0" borderId="13" xfId="0" applyNumberFormat="1" applyFont="1" applyBorder="1" applyAlignment="1">
      <alignment/>
    </xf>
    <xf numFmtId="49" fontId="55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/>
    </xf>
    <xf numFmtId="165" fontId="36" fillId="0" borderId="13" xfId="0" applyNumberFormat="1" applyFont="1" applyBorder="1" applyAlignment="1">
      <alignment wrapText="1"/>
    </xf>
    <xf numFmtId="165" fontId="46" fillId="0" borderId="13" xfId="0" applyNumberFormat="1" applyFont="1" applyBorder="1" applyAlignment="1">
      <alignment/>
    </xf>
    <xf numFmtId="9" fontId="36" fillId="0" borderId="0" xfId="0" applyNumberFormat="1" applyFont="1" applyBorder="1" applyAlignment="1">
      <alignment/>
    </xf>
    <xf numFmtId="2" fontId="36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34.57421875" style="0" customWidth="1"/>
    <col min="2" max="2" width="18.7109375" style="0" customWidth="1"/>
    <col min="3" max="3" width="10.57421875" style="0" customWidth="1"/>
    <col min="4" max="4" width="14.140625" style="0" customWidth="1"/>
    <col min="5" max="5" width="12.8515625" style="0" customWidth="1"/>
    <col min="6" max="6" width="9.421875" style="0" customWidth="1"/>
    <col min="7" max="7" width="9.140625" style="0" customWidth="1"/>
  </cols>
  <sheetData>
    <row r="1" spans="2:4" ht="15">
      <c r="B1" t="s">
        <v>122</v>
      </c>
      <c r="D1" t="s">
        <v>35</v>
      </c>
    </row>
    <row r="2" spans="2:5" s="10" customFormat="1" ht="17.25" customHeight="1">
      <c r="B2" t="s">
        <v>123</v>
      </c>
      <c r="C2" s="15"/>
      <c r="E2" s="15"/>
    </row>
    <row r="3" spans="2:5" s="10" customFormat="1" ht="19.5" customHeight="1">
      <c r="B3" t="s">
        <v>124</v>
      </c>
      <c r="C3" s="15"/>
      <c r="E3" s="15"/>
    </row>
    <row r="4" spans="1:4" ht="44.25" customHeight="1">
      <c r="A4" s="30" t="s">
        <v>116</v>
      </c>
      <c r="B4" s="7"/>
      <c r="C4" s="7"/>
      <c r="D4" s="7"/>
    </row>
    <row r="5" spans="6:8" ht="15">
      <c r="F5" s="11"/>
      <c r="G5" s="11"/>
      <c r="H5" s="11"/>
    </row>
    <row r="6" spans="1:8" ht="15">
      <c r="A6" s="1"/>
      <c r="B6" s="1"/>
      <c r="C6" s="1"/>
      <c r="D6" s="1"/>
      <c r="E6" s="1"/>
      <c r="F6" s="11"/>
      <c r="G6" s="11"/>
      <c r="H6" s="11"/>
    </row>
    <row r="7" spans="1:8" ht="15">
      <c r="A7" s="2"/>
      <c r="B7" s="2" t="s">
        <v>11</v>
      </c>
      <c r="C7" s="2" t="s">
        <v>10</v>
      </c>
      <c r="D7" s="2" t="s">
        <v>9</v>
      </c>
      <c r="E7" s="2" t="s">
        <v>36</v>
      </c>
      <c r="F7" s="11"/>
      <c r="G7" s="11"/>
      <c r="H7" s="11"/>
    </row>
    <row r="8" spans="1:8" ht="15">
      <c r="A8" s="2"/>
      <c r="B8" s="2" t="s">
        <v>12</v>
      </c>
      <c r="C8" s="2" t="s">
        <v>62</v>
      </c>
      <c r="D8" s="2" t="s">
        <v>117</v>
      </c>
      <c r="E8" s="2" t="s">
        <v>37</v>
      </c>
      <c r="F8" s="11"/>
      <c r="G8" s="11"/>
      <c r="H8" s="11"/>
    </row>
    <row r="9" spans="1:8" ht="15">
      <c r="A9" s="3"/>
      <c r="B9" s="3" t="s">
        <v>13</v>
      </c>
      <c r="C9" s="3">
        <v>2022</v>
      </c>
      <c r="D9" s="3" t="s">
        <v>113</v>
      </c>
      <c r="E9" s="3" t="s">
        <v>38</v>
      </c>
      <c r="F9" s="11"/>
      <c r="G9" s="11"/>
      <c r="H9" s="11"/>
    </row>
    <row r="10" spans="1:8" s="7" customFormat="1" ht="15">
      <c r="A10" s="6" t="s">
        <v>63</v>
      </c>
      <c r="B10" s="6"/>
      <c r="C10" s="6">
        <f>C11+C31</f>
        <v>549306.2000000001</v>
      </c>
      <c r="D10" s="6">
        <f>D11+D31</f>
        <v>558756.4</v>
      </c>
      <c r="E10" s="33">
        <f>D10/C10*100</f>
        <v>101.72038837355193</v>
      </c>
      <c r="F10" s="12"/>
      <c r="G10" s="44"/>
      <c r="H10" s="12"/>
    </row>
    <row r="11" spans="1:8" s="5" customFormat="1" ht="15">
      <c r="A11" s="8" t="s">
        <v>32</v>
      </c>
      <c r="B11" s="37" t="s">
        <v>33</v>
      </c>
      <c r="C11" s="8">
        <f>C12+C13+C14+C19+C22+C27+C30</f>
        <v>75193.7</v>
      </c>
      <c r="D11" s="8">
        <f>D12+D13+D14+D19+D22+D23+D24+D25+D26+D27+D28+D29+D30</f>
        <v>83839.3</v>
      </c>
      <c r="E11" s="31">
        <f>SUM(D11/C11*100)</f>
        <v>111.49777175481456</v>
      </c>
      <c r="F11" s="13"/>
      <c r="G11" s="44"/>
      <c r="H11" s="13"/>
    </row>
    <row r="12" spans="1:8" s="7" customFormat="1" ht="15">
      <c r="A12" s="6" t="s">
        <v>0</v>
      </c>
      <c r="B12" s="35" t="s">
        <v>14</v>
      </c>
      <c r="C12" s="6">
        <v>44673.6</v>
      </c>
      <c r="D12" s="6">
        <v>46881</v>
      </c>
      <c r="E12" s="31">
        <f aca="true" t="shared" si="0" ref="E12:E62">SUM(D12/C12*100)</f>
        <v>104.94117331041153</v>
      </c>
      <c r="F12" s="12"/>
      <c r="G12" s="44"/>
      <c r="H12" s="12"/>
    </row>
    <row r="13" spans="1:8" s="7" customFormat="1" ht="15">
      <c r="A13" s="6" t="s">
        <v>56</v>
      </c>
      <c r="B13" s="35" t="s">
        <v>57</v>
      </c>
      <c r="C13" s="6">
        <v>16058.4</v>
      </c>
      <c r="D13" s="6">
        <v>17678.3</v>
      </c>
      <c r="E13" s="31">
        <f t="shared" si="0"/>
        <v>110.08755542270711</v>
      </c>
      <c r="F13" s="12"/>
      <c r="G13" s="44"/>
      <c r="H13" s="12"/>
    </row>
    <row r="14" spans="1:8" s="7" customFormat="1" ht="15">
      <c r="A14" s="6" t="s">
        <v>1</v>
      </c>
      <c r="B14" s="35" t="s">
        <v>15</v>
      </c>
      <c r="C14" s="6">
        <f>C15+C16+C17+C18</f>
        <v>3293</v>
      </c>
      <c r="D14" s="6">
        <f>D15+D16+D17+D18</f>
        <v>7891.5</v>
      </c>
      <c r="E14" s="31">
        <f t="shared" si="0"/>
        <v>239.64470088065593</v>
      </c>
      <c r="F14" s="12"/>
      <c r="G14" s="44"/>
      <c r="H14" s="12"/>
    </row>
    <row r="15" spans="1:8" s="7" customFormat="1" ht="45">
      <c r="A15" s="40" t="s">
        <v>71</v>
      </c>
      <c r="B15" s="38" t="s">
        <v>72</v>
      </c>
      <c r="C15" s="41">
        <v>3100</v>
      </c>
      <c r="D15" s="41">
        <v>7748.1</v>
      </c>
      <c r="E15" s="31">
        <f t="shared" si="0"/>
        <v>249.93870967741935</v>
      </c>
      <c r="F15" s="12"/>
      <c r="G15" s="44"/>
      <c r="H15" s="12"/>
    </row>
    <row r="16" spans="1:8" s="5" customFormat="1" ht="15">
      <c r="A16" s="4" t="s">
        <v>2</v>
      </c>
      <c r="B16" s="34" t="s">
        <v>16</v>
      </c>
      <c r="C16" s="4">
        <v>0</v>
      </c>
      <c r="D16" s="4">
        <v>-98.2</v>
      </c>
      <c r="E16" s="31" t="e">
        <f t="shared" si="0"/>
        <v>#DIV/0!</v>
      </c>
      <c r="F16" s="13"/>
      <c r="G16" s="44"/>
      <c r="H16" s="13"/>
    </row>
    <row r="17" spans="1:8" s="5" customFormat="1" ht="15">
      <c r="A17" s="4" t="s">
        <v>3</v>
      </c>
      <c r="B17" s="34" t="s">
        <v>17</v>
      </c>
      <c r="C17" s="4">
        <v>193</v>
      </c>
      <c r="D17" s="4">
        <v>193.4</v>
      </c>
      <c r="E17" s="31">
        <f t="shared" si="0"/>
        <v>100.20725388601038</v>
      </c>
      <c r="F17" s="13"/>
      <c r="G17" s="44"/>
      <c r="H17" s="13"/>
    </row>
    <row r="18" spans="1:8" s="5" customFormat="1" ht="15">
      <c r="A18" s="4" t="s">
        <v>99</v>
      </c>
      <c r="B18" s="34" t="s">
        <v>98</v>
      </c>
      <c r="C18" s="4">
        <v>0</v>
      </c>
      <c r="D18" s="4">
        <v>48.2</v>
      </c>
      <c r="E18" s="31" t="e">
        <f t="shared" si="0"/>
        <v>#DIV/0!</v>
      </c>
      <c r="F18" s="13"/>
      <c r="G18" s="44"/>
      <c r="H18" s="13"/>
    </row>
    <row r="19" spans="1:8" s="7" customFormat="1" ht="15">
      <c r="A19" s="6" t="s">
        <v>4</v>
      </c>
      <c r="B19" s="35" t="s">
        <v>18</v>
      </c>
      <c r="C19" s="6">
        <f>C20+C21</f>
        <v>3790</v>
      </c>
      <c r="D19" s="6">
        <f>D20+D21</f>
        <v>3929</v>
      </c>
      <c r="E19" s="31">
        <f t="shared" si="0"/>
        <v>103.66754617414249</v>
      </c>
      <c r="F19" s="12"/>
      <c r="G19" s="44"/>
      <c r="H19" s="12"/>
    </row>
    <row r="20" spans="1:8" s="5" customFormat="1" ht="15">
      <c r="A20" s="4" t="s">
        <v>5</v>
      </c>
      <c r="B20" s="34" t="s">
        <v>19</v>
      </c>
      <c r="C20" s="4">
        <v>425</v>
      </c>
      <c r="D20" s="4">
        <v>459.5</v>
      </c>
      <c r="E20" s="31">
        <f t="shared" si="0"/>
        <v>108.11764705882352</v>
      </c>
      <c r="F20" s="13"/>
      <c r="G20" s="44"/>
      <c r="H20" s="13"/>
    </row>
    <row r="21" spans="1:8" s="5" customFormat="1" ht="15">
      <c r="A21" s="4" t="s">
        <v>6</v>
      </c>
      <c r="B21" s="34" t="s">
        <v>20</v>
      </c>
      <c r="C21" s="4">
        <v>3365</v>
      </c>
      <c r="D21" s="4">
        <v>3469.5</v>
      </c>
      <c r="E21" s="31">
        <f t="shared" si="0"/>
        <v>103.10549777117384</v>
      </c>
      <c r="F21" s="13"/>
      <c r="G21" s="44"/>
      <c r="H21" s="13"/>
    </row>
    <row r="22" spans="1:8" s="7" customFormat="1" ht="15">
      <c r="A22" s="6" t="s">
        <v>7</v>
      </c>
      <c r="B22" s="35" t="s">
        <v>21</v>
      </c>
      <c r="C22" s="6">
        <v>290</v>
      </c>
      <c r="D22" s="6">
        <v>564.8</v>
      </c>
      <c r="E22" s="31">
        <f t="shared" si="0"/>
        <v>194.75862068965515</v>
      </c>
      <c r="F22" s="12"/>
      <c r="G22" s="44"/>
      <c r="H22" s="12"/>
    </row>
    <row r="23" spans="1:8" s="7" customFormat="1" ht="30">
      <c r="A23" s="17" t="s">
        <v>53</v>
      </c>
      <c r="B23" s="35" t="s">
        <v>54</v>
      </c>
      <c r="C23" s="6"/>
      <c r="D23" s="6"/>
      <c r="E23" s="31"/>
      <c r="F23" s="12"/>
      <c r="G23" s="44"/>
      <c r="H23" s="12"/>
    </row>
    <row r="24" spans="1:8" s="7" customFormat="1" ht="15">
      <c r="A24" s="16" t="s">
        <v>22</v>
      </c>
      <c r="B24" s="35" t="s">
        <v>23</v>
      </c>
      <c r="C24" s="6">
        <v>0</v>
      </c>
      <c r="D24" s="6">
        <v>822.9</v>
      </c>
      <c r="E24" s="31"/>
      <c r="F24" s="12"/>
      <c r="G24" s="44"/>
      <c r="H24" s="12"/>
    </row>
    <row r="25" spans="1:8" s="19" customFormat="1" ht="26.25">
      <c r="A25" s="20" t="s">
        <v>24</v>
      </c>
      <c r="B25" s="36" t="s">
        <v>25</v>
      </c>
      <c r="C25" s="17"/>
      <c r="D25" s="17">
        <v>0</v>
      </c>
      <c r="E25" s="31"/>
      <c r="F25" s="18"/>
      <c r="G25" s="44"/>
      <c r="H25" s="18"/>
    </row>
    <row r="26" spans="1:8" s="19" customFormat="1" ht="26.25">
      <c r="A26" s="20" t="s">
        <v>58</v>
      </c>
      <c r="B26" s="36" t="s">
        <v>59</v>
      </c>
      <c r="C26" s="17">
        <v>0</v>
      </c>
      <c r="D26" s="17">
        <v>293.5</v>
      </c>
      <c r="E26" s="31"/>
      <c r="F26" s="18"/>
      <c r="G26" s="44"/>
      <c r="H26" s="18"/>
    </row>
    <row r="27" spans="1:8" s="19" customFormat="1" ht="26.25">
      <c r="A27" s="21" t="s">
        <v>26</v>
      </c>
      <c r="B27" s="36" t="s">
        <v>27</v>
      </c>
      <c r="C27" s="17">
        <v>4688.7</v>
      </c>
      <c r="D27" s="17">
        <v>4688.5</v>
      </c>
      <c r="E27" s="31"/>
      <c r="F27" s="18"/>
      <c r="G27" s="44"/>
      <c r="H27" s="18"/>
    </row>
    <row r="28" spans="1:8" s="7" customFormat="1" ht="15">
      <c r="A28" s="16" t="s">
        <v>28</v>
      </c>
      <c r="B28" s="35" t="s">
        <v>29</v>
      </c>
      <c r="C28" s="6"/>
      <c r="D28" s="6"/>
      <c r="E28" s="31"/>
      <c r="F28" s="12"/>
      <c r="G28" s="44"/>
      <c r="H28" s="12"/>
    </row>
    <row r="29" spans="1:8" s="23" customFormat="1" ht="15">
      <c r="A29" s="16" t="s">
        <v>30</v>
      </c>
      <c r="B29" s="35" t="s">
        <v>31</v>
      </c>
      <c r="C29" s="6">
        <v>0</v>
      </c>
      <c r="D29" s="6">
        <v>119.2</v>
      </c>
      <c r="E29" s="31"/>
      <c r="F29" s="22"/>
      <c r="G29" s="44"/>
      <c r="H29" s="22"/>
    </row>
    <row r="30" spans="1:8" s="9" customFormat="1" ht="15">
      <c r="A30" s="8" t="s">
        <v>8</v>
      </c>
      <c r="B30" s="37" t="s">
        <v>34</v>
      </c>
      <c r="C30" s="8">
        <v>2400</v>
      </c>
      <c r="D30" s="8">
        <v>970.6</v>
      </c>
      <c r="E30" s="31">
        <f t="shared" si="0"/>
        <v>40.44166666666667</v>
      </c>
      <c r="F30" s="14"/>
      <c r="G30" s="44"/>
      <c r="H30" s="14"/>
    </row>
    <row r="31" spans="1:8" s="9" customFormat="1" ht="15">
      <c r="A31" s="6" t="s">
        <v>39</v>
      </c>
      <c r="B31" s="37" t="s">
        <v>40</v>
      </c>
      <c r="C31" s="8">
        <f>C33+C37+C48+C58</f>
        <v>474112.50000000006</v>
      </c>
      <c r="D31" s="8">
        <f>D32+D62+D63+D64+D65+D68</f>
        <v>474917.10000000003</v>
      </c>
      <c r="E31" s="43">
        <f>D31/C31*100</f>
        <v>100.16970655698805</v>
      </c>
      <c r="F31" s="14"/>
      <c r="G31" s="44"/>
      <c r="H31" s="14"/>
    </row>
    <row r="32" spans="1:8" s="7" customFormat="1" ht="45" customHeight="1">
      <c r="A32" s="17" t="s">
        <v>94</v>
      </c>
      <c r="B32" s="35" t="s">
        <v>95</v>
      </c>
      <c r="C32" s="6">
        <f>C33+C37+C48+C58</f>
        <v>474112.50000000006</v>
      </c>
      <c r="D32" s="45">
        <f>D33+D37+D48+D58</f>
        <v>474029.00000000006</v>
      </c>
      <c r="E32" s="31">
        <f t="shared" si="0"/>
        <v>99.98238814627331</v>
      </c>
      <c r="F32" s="12"/>
      <c r="G32" s="44"/>
      <c r="H32" s="12"/>
    </row>
    <row r="33" spans="1:8" s="7" customFormat="1" ht="24.75" customHeight="1">
      <c r="A33" s="6" t="s">
        <v>41</v>
      </c>
      <c r="B33" s="35" t="s">
        <v>75</v>
      </c>
      <c r="C33" s="6">
        <f>C34+C35+C36</f>
        <v>79383</v>
      </c>
      <c r="D33" s="6">
        <f>D34+D35+D36</f>
        <v>79383</v>
      </c>
      <c r="E33" s="31">
        <f t="shared" si="0"/>
        <v>100</v>
      </c>
      <c r="F33" s="12"/>
      <c r="G33" s="44"/>
      <c r="H33" s="12"/>
    </row>
    <row r="34" spans="1:8" s="7" customFormat="1" ht="30.75" customHeight="1">
      <c r="A34" s="40" t="s">
        <v>73</v>
      </c>
      <c r="B34" s="35" t="s">
        <v>74</v>
      </c>
      <c r="C34" s="41">
        <v>79383</v>
      </c>
      <c r="D34" s="41">
        <v>79383</v>
      </c>
      <c r="E34" s="31">
        <f t="shared" si="0"/>
        <v>100</v>
      </c>
      <c r="F34" s="12"/>
      <c r="G34" s="44"/>
      <c r="H34" s="12"/>
    </row>
    <row r="35" spans="1:8" s="7" customFormat="1" ht="57" customHeight="1">
      <c r="A35" s="40" t="s">
        <v>105</v>
      </c>
      <c r="B35" s="35" t="s">
        <v>100</v>
      </c>
      <c r="C35" s="41">
        <v>0</v>
      </c>
      <c r="D35" s="41">
        <v>0</v>
      </c>
      <c r="E35" s="31" t="e">
        <f t="shared" si="0"/>
        <v>#DIV/0!</v>
      </c>
      <c r="F35" s="12"/>
      <c r="G35" s="44"/>
      <c r="H35" s="12"/>
    </row>
    <row r="36" spans="1:8" s="7" customFormat="1" ht="30.75" customHeight="1">
      <c r="A36" s="40" t="s">
        <v>83</v>
      </c>
      <c r="B36" s="35" t="s">
        <v>84</v>
      </c>
      <c r="C36" s="41">
        <v>0</v>
      </c>
      <c r="D36" s="41">
        <v>0</v>
      </c>
      <c r="E36" s="31" t="e">
        <f t="shared" si="0"/>
        <v>#DIV/0!</v>
      </c>
      <c r="F36" s="12"/>
      <c r="G36" s="44"/>
      <c r="H36" s="12"/>
    </row>
    <row r="37" spans="1:7" ht="24" customHeight="1">
      <c r="A37" s="6" t="s">
        <v>42</v>
      </c>
      <c r="B37" s="35" t="s">
        <v>76</v>
      </c>
      <c r="C37" s="6">
        <f>C38+C39+C40+C41+C42+C43+C46+C47</f>
        <v>156108</v>
      </c>
      <c r="D37" s="6">
        <f>D38+D39+D40+D41+D42+D43+D46+D47</f>
        <v>156024.5</v>
      </c>
      <c r="E37" s="31">
        <f t="shared" si="0"/>
        <v>99.94651138955082</v>
      </c>
      <c r="F37" s="11"/>
      <c r="G37" s="44"/>
    </row>
    <row r="38" spans="1:7" ht="67.5" customHeight="1">
      <c r="A38" s="40" t="s">
        <v>110</v>
      </c>
      <c r="B38" s="35" t="s">
        <v>109</v>
      </c>
      <c r="C38" s="41">
        <v>0</v>
      </c>
      <c r="D38" s="41">
        <v>0</v>
      </c>
      <c r="E38" s="31" t="e">
        <f t="shared" si="0"/>
        <v>#DIV/0!</v>
      </c>
      <c r="F38" s="11"/>
      <c r="G38" s="44"/>
    </row>
    <row r="39" spans="1:7" ht="47.25" customHeight="1">
      <c r="A39" s="32" t="s">
        <v>87</v>
      </c>
      <c r="B39" s="38" t="s">
        <v>88</v>
      </c>
      <c r="C39" s="41">
        <v>8185.6</v>
      </c>
      <c r="D39" s="41">
        <v>8185.6</v>
      </c>
      <c r="E39" s="31">
        <f t="shared" si="0"/>
        <v>100</v>
      </c>
      <c r="F39" s="11"/>
      <c r="G39" s="44"/>
    </row>
    <row r="40" spans="1:7" ht="76.5" customHeight="1">
      <c r="A40" s="32" t="s">
        <v>89</v>
      </c>
      <c r="B40" s="38" t="s">
        <v>90</v>
      </c>
      <c r="C40" s="41">
        <v>0</v>
      </c>
      <c r="D40" s="41">
        <v>0</v>
      </c>
      <c r="E40" s="31" t="e">
        <f t="shared" si="0"/>
        <v>#DIV/0!</v>
      </c>
      <c r="F40" s="11"/>
      <c r="G40" s="44"/>
    </row>
    <row r="41" spans="1:7" ht="66.75" customHeight="1">
      <c r="A41" s="32" t="s">
        <v>91</v>
      </c>
      <c r="B41" s="38" t="s">
        <v>106</v>
      </c>
      <c r="C41" s="41">
        <v>3227</v>
      </c>
      <c r="D41" s="41">
        <v>3143.5</v>
      </c>
      <c r="E41" s="31">
        <f t="shared" si="0"/>
        <v>97.41245739076541</v>
      </c>
      <c r="F41" s="11"/>
      <c r="G41" s="44"/>
    </row>
    <row r="42" spans="1:7" ht="31.5" customHeight="1">
      <c r="A42" s="32" t="s">
        <v>60</v>
      </c>
      <c r="B42" s="38" t="s">
        <v>66</v>
      </c>
      <c r="C42" s="41">
        <v>5126.5</v>
      </c>
      <c r="D42" s="41">
        <v>5126.5</v>
      </c>
      <c r="E42" s="31">
        <f t="shared" si="0"/>
        <v>100</v>
      </c>
      <c r="F42" s="11"/>
      <c r="G42" s="44"/>
    </row>
    <row r="43" spans="1:7" s="24" customFormat="1" ht="74.25" customHeight="1">
      <c r="A43" s="26" t="s">
        <v>65</v>
      </c>
      <c r="B43" s="39" t="s">
        <v>67</v>
      </c>
      <c r="C43" s="25">
        <v>0</v>
      </c>
      <c r="D43" s="25">
        <v>0</v>
      </c>
      <c r="E43" s="31" t="e">
        <f t="shared" si="0"/>
        <v>#DIV/0!</v>
      </c>
      <c r="F43" s="28"/>
      <c r="G43" s="44"/>
    </row>
    <row r="44" spans="1:7" ht="15" hidden="1">
      <c r="A44" s="26"/>
      <c r="B44" s="34"/>
      <c r="C44" s="4"/>
      <c r="D44" s="4"/>
      <c r="E44" s="31" t="e">
        <f t="shared" si="0"/>
        <v>#DIV/0!</v>
      </c>
      <c r="F44" s="11"/>
      <c r="G44" s="44"/>
    </row>
    <row r="45" spans="1:7" ht="15" hidden="1">
      <c r="A45" s="26"/>
      <c r="B45" s="34"/>
      <c r="C45" s="4"/>
      <c r="D45" s="4"/>
      <c r="E45" s="31" t="e">
        <f t="shared" si="0"/>
        <v>#DIV/0!</v>
      </c>
      <c r="F45" s="11"/>
      <c r="G45" s="44"/>
    </row>
    <row r="46" spans="1:7" ht="51.75">
      <c r="A46" s="26" t="s">
        <v>82</v>
      </c>
      <c r="B46" s="34" t="s">
        <v>107</v>
      </c>
      <c r="C46" s="4">
        <v>133378.4</v>
      </c>
      <c r="D46" s="4">
        <v>133378.4</v>
      </c>
      <c r="E46" s="31"/>
      <c r="F46" s="11"/>
      <c r="G46" s="44"/>
    </row>
    <row r="47" spans="1:7" ht="15">
      <c r="A47" s="25" t="s">
        <v>43</v>
      </c>
      <c r="B47" s="34" t="s">
        <v>80</v>
      </c>
      <c r="C47" s="4">
        <v>6190.5</v>
      </c>
      <c r="D47" s="4">
        <v>6190.5</v>
      </c>
      <c r="E47" s="31">
        <f t="shared" si="0"/>
        <v>100</v>
      </c>
      <c r="F47" s="11"/>
      <c r="G47" s="44"/>
    </row>
    <row r="48" spans="1:7" s="7" customFormat="1" ht="15">
      <c r="A48" s="17" t="s">
        <v>44</v>
      </c>
      <c r="B48" s="35" t="s">
        <v>77</v>
      </c>
      <c r="C48" s="6">
        <f>C49+C50+C51+C52+C53+C54+C55+C56+C57</f>
        <v>229431.80000000002</v>
      </c>
      <c r="D48" s="6">
        <f>D49+D50+D51+D52+D53+D54+D55+D56+D57</f>
        <v>229431.80000000002</v>
      </c>
      <c r="E48" s="31">
        <f t="shared" si="0"/>
        <v>100</v>
      </c>
      <c r="F48" s="12"/>
      <c r="G48" s="44"/>
    </row>
    <row r="49" spans="1:7" ht="26.25">
      <c r="A49" s="26" t="s">
        <v>120</v>
      </c>
      <c r="B49" s="34" t="s">
        <v>121</v>
      </c>
      <c r="C49" s="27">
        <v>810</v>
      </c>
      <c r="D49" s="27">
        <v>810</v>
      </c>
      <c r="E49" s="31">
        <f t="shared" si="0"/>
        <v>100</v>
      </c>
      <c r="F49" s="11"/>
      <c r="G49" s="44"/>
    </row>
    <row r="50" spans="1:7" ht="39">
      <c r="A50" s="26" t="s">
        <v>45</v>
      </c>
      <c r="B50" s="34" t="s">
        <v>108</v>
      </c>
      <c r="C50" s="27">
        <v>47.9</v>
      </c>
      <c r="D50" s="27">
        <v>47.9</v>
      </c>
      <c r="E50" s="31">
        <f t="shared" si="0"/>
        <v>100</v>
      </c>
      <c r="F50" s="11"/>
      <c r="G50" s="44"/>
    </row>
    <row r="51" spans="1:7" ht="39">
      <c r="A51" s="26" t="s">
        <v>46</v>
      </c>
      <c r="B51" s="34" t="s">
        <v>86</v>
      </c>
      <c r="C51" s="27">
        <v>2013.7</v>
      </c>
      <c r="D51" s="27">
        <v>2013.7</v>
      </c>
      <c r="E51" s="31">
        <f t="shared" si="0"/>
        <v>100</v>
      </c>
      <c r="F51" s="11"/>
      <c r="G51" s="44"/>
    </row>
    <row r="52" spans="1:7" ht="51.75">
      <c r="A52" s="26" t="s">
        <v>93</v>
      </c>
      <c r="B52" s="34" t="s">
        <v>92</v>
      </c>
      <c r="C52" s="27">
        <v>11945.8</v>
      </c>
      <c r="D52" s="27">
        <v>11945.8</v>
      </c>
      <c r="E52" s="31">
        <f t="shared" si="0"/>
        <v>100</v>
      </c>
      <c r="F52" s="11"/>
      <c r="G52" s="44"/>
    </row>
    <row r="53" spans="1:7" ht="26.25">
      <c r="A53" s="26" t="s">
        <v>64</v>
      </c>
      <c r="B53" s="34" t="s">
        <v>68</v>
      </c>
      <c r="C53" s="27">
        <v>522.1</v>
      </c>
      <c r="D53" s="27">
        <v>522.1</v>
      </c>
      <c r="E53" s="31">
        <f t="shared" si="0"/>
        <v>100</v>
      </c>
      <c r="F53" s="11"/>
      <c r="G53" s="44"/>
    </row>
    <row r="54" spans="1:7" ht="26.25">
      <c r="A54" s="26" t="s">
        <v>47</v>
      </c>
      <c r="B54" s="34" t="s">
        <v>78</v>
      </c>
      <c r="C54" s="27">
        <v>210719.1</v>
      </c>
      <c r="D54" s="27">
        <v>210719.1</v>
      </c>
      <c r="E54" s="31">
        <f t="shared" si="0"/>
        <v>100</v>
      </c>
      <c r="F54" s="11"/>
      <c r="G54" s="44"/>
    </row>
    <row r="55" spans="1:7" ht="26.25">
      <c r="A55" s="26" t="s">
        <v>48</v>
      </c>
      <c r="B55" s="34" t="s">
        <v>85</v>
      </c>
      <c r="C55" s="27">
        <v>2400</v>
      </c>
      <c r="D55" s="27">
        <v>2400</v>
      </c>
      <c r="E55" s="31">
        <f t="shared" si="0"/>
        <v>100</v>
      </c>
      <c r="F55" s="11"/>
      <c r="G55" s="44"/>
    </row>
    <row r="56" spans="1:7" ht="26.25">
      <c r="A56" s="26" t="s">
        <v>49</v>
      </c>
      <c r="B56" s="34" t="s">
        <v>79</v>
      </c>
      <c r="C56" s="27">
        <v>941.5</v>
      </c>
      <c r="D56" s="27">
        <v>941.5</v>
      </c>
      <c r="E56" s="31">
        <f t="shared" si="0"/>
        <v>100</v>
      </c>
      <c r="F56" s="11"/>
      <c r="G56" s="44"/>
    </row>
    <row r="57" spans="1:7" ht="51.75">
      <c r="A57" s="26" t="s">
        <v>118</v>
      </c>
      <c r="B57" s="34" t="s">
        <v>119</v>
      </c>
      <c r="C57" s="27">
        <v>31.7</v>
      </c>
      <c r="D57" s="27">
        <v>31.7</v>
      </c>
      <c r="E57" s="31">
        <f t="shared" si="0"/>
        <v>100</v>
      </c>
      <c r="F57" s="11"/>
      <c r="G57" s="44"/>
    </row>
    <row r="58" spans="1:7" s="7" customFormat="1" ht="15">
      <c r="A58" s="17" t="s">
        <v>50</v>
      </c>
      <c r="B58" s="35" t="s">
        <v>111</v>
      </c>
      <c r="C58" s="6">
        <f>C59+C60+C61</f>
        <v>9189.7</v>
      </c>
      <c r="D58" s="6">
        <f>D59+D60+D61</f>
        <v>9189.7</v>
      </c>
      <c r="E58" s="31">
        <f t="shared" si="0"/>
        <v>100</v>
      </c>
      <c r="F58" s="12"/>
      <c r="G58" s="44"/>
    </row>
    <row r="59" spans="1:7" s="24" customFormat="1" ht="90">
      <c r="A59" s="26" t="s">
        <v>61</v>
      </c>
      <c r="B59" s="39" t="s">
        <v>112</v>
      </c>
      <c r="C59" s="26">
        <v>2871</v>
      </c>
      <c r="D59" s="26">
        <v>2871</v>
      </c>
      <c r="E59" s="31">
        <f t="shared" si="0"/>
        <v>100</v>
      </c>
      <c r="F59" s="28"/>
      <c r="G59" s="44"/>
    </row>
    <row r="60" spans="1:7" ht="39">
      <c r="A60" s="26" t="s">
        <v>115</v>
      </c>
      <c r="B60" s="34" t="s">
        <v>114</v>
      </c>
      <c r="C60" s="27">
        <v>6318.7</v>
      </c>
      <c r="D60" s="27">
        <v>6318.7</v>
      </c>
      <c r="E60" s="31">
        <f t="shared" si="0"/>
        <v>100</v>
      </c>
      <c r="F60" s="11"/>
      <c r="G60" s="44"/>
    </row>
    <row r="61" spans="1:7" ht="77.25">
      <c r="A61" s="26" t="s">
        <v>55</v>
      </c>
      <c r="B61" s="34" t="s">
        <v>69</v>
      </c>
      <c r="C61" s="27"/>
      <c r="D61" s="27"/>
      <c r="E61" s="31"/>
      <c r="F61" s="11"/>
      <c r="G61" s="44"/>
    </row>
    <row r="62" spans="1:7" ht="26.25">
      <c r="A62" s="26" t="s">
        <v>81</v>
      </c>
      <c r="B62" s="34" t="s">
        <v>97</v>
      </c>
      <c r="C62" s="27">
        <v>0</v>
      </c>
      <c r="D62" s="27">
        <v>1529</v>
      </c>
      <c r="E62" s="31" t="e">
        <f t="shared" si="0"/>
        <v>#DIV/0!</v>
      </c>
      <c r="F62" s="11"/>
      <c r="G62" s="44"/>
    </row>
    <row r="63" spans="1:7" ht="39">
      <c r="A63" s="26" t="s">
        <v>102</v>
      </c>
      <c r="B63" s="34" t="s">
        <v>101</v>
      </c>
      <c r="C63" s="27">
        <v>0</v>
      </c>
      <c r="D63" s="27">
        <v>0</v>
      </c>
      <c r="E63" s="31"/>
      <c r="F63" s="11"/>
      <c r="G63" s="44"/>
    </row>
    <row r="64" spans="1:7" ht="77.25">
      <c r="A64" s="26" t="s">
        <v>104</v>
      </c>
      <c r="B64" s="34" t="s">
        <v>103</v>
      </c>
      <c r="C64" s="27">
        <v>0</v>
      </c>
      <c r="D64" s="27">
        <v>0</v>
      </c>
      <c r="E64" s="31"/>
      <c r="F64" s="11"/>
      <c r="G64" s="44"/>
    </row>
    <row r="65" spans="1:7" ht="15">
      <c r="A65" s="26" t="s">
        <v>70</v>
      </c>
      <c r="B65" s="34" t="s">
        <v>96</v>
      </c>
      <c r="C65" s="6">
        <v>0</v>
      </c>
      <c r="D65" s="27">
        <v>0</v>
      </c>
      <c r="E65" s="31"/>
      <c r="F65" s="11"/>
      <c r="G65" s="44"/>
    </row>
    <row r="66" spans="1:7" s="24" customFormat="1" ht="15">
      <c r="A66" s="17"/>
      <c r="B66" s="36"/>
      <c r="C66" s="17"/>
      <c r="D66" s="17"/>
      <c r="E66" s="42" t="e">
        <f>D66/C66*100</f>
        <v>#DIV/0!</v>
      </c>
      <c r="F66" s="18"/>
      <c r="G66" s="44"/>
    </row>
    <row r="67" spans="1:7" ht="15">
      <c r="A67" s="17"/>
      <c r="B67" s="35"/>
      <c r="C67" s="6"/>
      <c r="D67" s="6"/>
      <c r="E67" s="31"/>
      <c r="F67" s="11"/>
      <c r="G67" s="11"/>
    </row>
    <row r="68" spans="1:7" ht="60">
      <c r="A68" s="17" t="s">
        <v>51</v>
      </c>
      <c r="B68" s="35" t="s">
        <v>52</v>
      </c>
      <c r="C68" s="6">
        <v>0</v>
      </c>
      <c r="D68" s="6">
        <v>-640.9</v>
      </c>
      <c r="E68" s="6"/>
      <c r="F68" s="11"/>
      <c r="G68" s="11"/>
    </row>
    <row r="69" spans="1:5" ht="15">
      <c r="A69" s="28"/>
      <c r="B69" s="29"/>
      <c r="C69" s="11"/>
      <c r="D69" s="11"/>
      <c r="E69" s="11"/>
    </row>
    <row r="70" spans="1:5" ht="15">
      <c r="A70" s="28"/>
      <c r="B70" s="29"/>
      <c r="C70" s="11"/>
      <c r="D70" s="11"/>
      <c r="E70" s="11"/>
    </row>
    <row r="71" spans="1:5" ht="15">
      <c r="A71" s="28"/>
      <c r="B71" s="29"/>
      <c r="C71" s="11"/>
      <c r="D71" s="11"/>
      <c r="E71" s="11"/>
    </row>
    <row r="72" spans="1:5" ht="15">
      <c r="A72" s="28"/>
      <c r="B72" s="29"/>
      <c r="C72" s="11"/>
      <c r="D72" s="11"/>
      <c r="E72" s="1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2023-05-11T08:09:33Z</cp:lastPrinted>
  <dcterms:created xsi:type="dcterms:W3CDTF">2012-11-09T05:30:54Z</dcterms:created>
  <dcterms:modified xsi:type="dcterms:W3CDTF">2023-06-06T08:15:02Z</dcterms:modified>
  <cp:category/>
  <cp:version/>
  <cp:contentType/>
  <cp:contentStatus/>
</cp:coreProperties>
</file>